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icing" state="visible" r:id="rId4"/>
  </sheets>
  <calcPr calcId="171027" fullCalcOnLoad="1"/>
</workbook>
</file>

<file path=xl/sharedStrings.xml><?xml version="1.0" encoding="utf-8"?>
<sst xmlns="http://schemas.openxmlformats.org/spreadsheetml/2006/main" count="62" uniqueCount="50">
  <si>
    <t>Home Watch Pricing Worksheet</t>
  </si>
  <si>
    <t>Work out what to charge per visit from your own time and costs, then check it against your market. The example column shows one way the numbers can come out. The Excel version does the sums for you.</t>
  </si>
  <si>
    <t>Type your numbers in the yellow cells. The other cells in the Yours column work themselves out.</t>
  </si>
  <si>
    <t>Step 1: Your hourly rate</t>
  </si>
  <si>
    <t/>
  </si>
  <si>
    <t>Example</t>
  </si>
  <si>
    <t>Yours</t>
  </si>
  <si>
    <t>A. Pay you want for the year</t>
  </si>
  <si>
    <t>B. Yearly business costs: insurance and bond, licenses, technology, marketing, accounting</t>
  </si>
  <si>
    <t>C. Total you need (A + B)</t>
  </si>
  <si>
    <t>D. Weeks you'll work in a year</t>
  </si>
  <si>
    <t>E. Visit hours a week: time on visits and driving between them, not admin or marketing</t>
  </si>
  <si>
    <t>F. Visit hours a year (D × E)</t>
  </si>
  <si>
    <t>G. Hourly rate (C ÷ F)</t>
  </si>
  <si>
    <t>Step 2: Your time per visit</t>
  </si>
  <si>
    <t>H. Minutes driving to this home from the stop before it on your route</t>
  </si>
  <si>
    <t>I. Minutes on site</t>
  </si>
  <si>
    <t>J. Minutes writing and sending the report</t>
  </si>
  <si>
    <t>K. Hours per visit ((H + I + J) ÷ 60)</t>
  </si>
  <si>
    <t>Use the drive from the previous stop, not from home. A tight route is what makes home watch pay.</t>
  </si>
  <si>
    <t>Step 3: Price per visit</t>
  </si>
  <si>
    <t>L. Time cost (G × K)</t>
  </si>
  <si>
    <t>M. Miles from the stop before</t>
  </si>
  <si>
    <t>N. Cost per mile: the IRS standard mileage rate, or your own figure</t>
  </si>
  <si>
    <t>O. Mileage cost (M × N)</t>
  </si>
  <si>
    <t>P. Price per visit (L + O), rounded up to the next $5</t>
  </si>
  <si>
    <t>Step 4: Monthly price</t>
  </si>
  <si>
    <t>Q. Visits a month: weekly 4.33, every two weeks 2.17, monthly 1</t>
  </si>
  <si>
    <t>R. Monthly price (P × Q), rounded to the nearest $5</t>
  </si>
  <si>
    <t>Step 5: Check your market</t>
  </si>
  <si>
    <t>Ask two or three local home watch companies for their prices, or look them up. If you're far below them, you're leaving money behind. If you're above, make sure your reports and how fast you respond show why.</t>
  </si>
  <si>
    <t>Company</t>
  </si>
  <si>
    <t>How often</t>
  </si>
  <si>
    <t>Price</t>
  </si>
  <si>
    <t>What's included</t>
  </si>
  <si>
    <t>Step 6: Extras</t>
  </si>
  <si>
    <t>Extra</t>
  </si>
  <si>
    <t>Your price</t>
  </si>
  <si>
    <t>Meeting a vendor or contractor (per hour)</t>
  </si>
  <si>
    <t>Storm preparation visit</t>
  </si>
  <si>
    <t>Check after a storm</t>
  </si>
  <si>
    <t>Extra visit at short notice</t>
  </si>
  <si>
    <t>Errands (per hour)</t>
  </si>
  <si>
    <t>Starting and running a vehicle</t>
  </si>
  <si>
    <t>Picking up or returning keys</t>
  </si>
  <si>
    <t>Good to know</t>
  </si>
  <si>
    <t>•  Price a home far from your route higher, or add a travel fee, since its drive time is all yours.</t>
  </si>
  <si>
    <t>•  Review your prices once a year, and give clients the notice your agreement asks for.</t>
  </si>
  <si>
    <t>•  Write your prices down before a walk-through, so you can answer on the spot.</t>
  </si>
  <si>
    <t>From roundwright.com · free to use and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</si>
</sst>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0"/>
  </numFmts>
  <fonts count="9" x14ac:knownFonts="1">
    <font>
      <color theme="1"/>
      <family val="2"/>
      <scheme val="minor"/>
      <sz val="11"/>
      <name val="Calibri"/>
    </font>
    <font>
      <b/>
      <sz val="16"/>
      <name val="Arial"/>
    </font>
    <font>
      <color rgb="FF555555"/>
      <sz val="10"/>
      <name val="Arial"/>
    </font>
    <font>
      <b/>
      <color rgb="FF92400E"/>
      <sz val="10"/>
      <name val="Arial"/>
    </font>
    <font>
      <b/>
      <color rgb="FF92400E"/>
      <sz val="12"/>
      <name val="Arial"/>
    </font>
    <font>
      <b/>
      <sz val="9"/>
      <name val="Arial"/>
    </font>
    <font>
      <sz val="10"/>
      <name val="Arial"/>
    </font>
    <font>
      <color rgb="FF0000FF"/>
      <sz val="10"/>
      <name val="Arial"/>
    </font>
    <font>
      <color rgb="FF111111"/>
      <sz val="10"/>
      <name val="Arial"/>
    </font>
  </fonts>
  <fills count="4">
    <fill>
      <patternFill patternType="none"/>
    </fill>
    <fill>
      <patternFill patternType="gray125"/>
    </fill>
    <fill>
      <patternFill patternType="solid">
        <fgColor rgb="FFF3EEE8"/>
      </patternFill>
    </fill>
    <fill>
      <patternFill patternType="solid">
        <fgColor rgb="FFFFF2B3"/>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2" borderId="1" xfId="0" applyFont="1" applyFill="1" applyBorder="1"/>
    <xf numFmtId="0" fontId="6" fillId="0" borderId="1" xfId="0" applyFont="1" applyBorder="1" applyAlignment="1">
      <alignment vertical="top" wrapText="1"/>
    </xf>
    <xf numFmtId="164" fontId="7" fillId="0" borderId="1" xfId="0" applyNumberFormat="1" applyFont="1" applyBorder="1"/>
    <xf numFmtId="164" fontId="6" fillId="3" borderId="1" xfId="0" applyNumberFormat="1" applyFont="1" applyFill="1" applyBorder="1"/>
    <xf numFmtId="164" fontId="6" fillId="0" borderId="1" xfId="0" applyNumberFormat="1" applyFont="1" applyBorder="1"/>
    <xf numFmtId="3" fontId="7" fillId="0" borderId="1" xfId="0" applyNumberFormat="1" applyFont="1" applyBorder="1"/>
    <xf numFmtId="3" fontId="6" fillId="3" borderId="1" xfId="0" applyNumberFormat="1" applyFont="1" applyFill="1" applyBorder="1"/>
    <xf numFmtId="3" fontId="6" fillId="0" borderId="1" xfId="0" applyNumberFormat="1" applyFont="1" applyBorder="1"/>
    <xf numFmtId="165" fontId="6" fillId="0" borderId="1" xfId="0" applyNumberFormat="1" applyFont="1" applyBorder="1"/>
    <xf numFmtId="2" fontId="6" fillId="0" borderId="1" xfId="0" applyNumberFormat="1" applyFont="1" applyBorder="1"/>
    <xf numFmtId="165" fontId="7" fillId="0" borderId="1" xfId="0" applyNumberFormat="1" applyFont="1" applyBorder="1"/>
    <xf numFmtId="165" fontId="6" fillId="3" borderId="1" xfId="0" applyNumberFormat="1" applyFont="1" applyFill="1" applyBorder="1"/>
    <xf numFmtId="2" fontId="7" fillId="0" borderId="1" xfId="0" applyNumberFormat="1" applyFont="1" applyBorder="1"/>
    <xf numFmtId="2" fontId="6" fillId="3" borderId="1" xfId="0" applyNumberFormat="1" applyFont="1" applyFill="1" applyBorder="1"/>
    <xf numFmtId="0" fontId="6" fillId="3" borderId="1" xfId="0" applyFont="1" applyFill="1" applyBorder="1" applyAlignment="1">
      <alignment vertical="top" wrapText="1"/>
    </xf>
    <xf numFmtId="0" fontId="6" fillId="3" borderId="1" xfId="0" applyFont="1" applyFill="1" applyBorder="1"/>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8"/>
  <sheetViews>
    <sheetView workbookViewId="0" showGridLines="0"/>
  </sheetViews>
  <sheetFormatPr defaultRowHeight="15" outlineLevelRow="0" outlineLevelCol="0" x14ac:dyDescent="55"/>
  <cols>
    <col min="1" max="1" width="74" customWidth="1"/>
    <col min="2" max="3" width="14" customWidth="1"/>
    <col min="4" max="4" width="34" customWidth="1"/>
  </cols>
  <sheetData>
    <row r="1" spans="1:1" x14ac:dyDescent="0.25">
      <c r="A1" s="1" t="s">
        <v>0</v>
      </c>
    </row>
    <row r="2" ht="28" customHeight="1" spans="1:4" x14ac:dyDescent="0.25">
      <c r="A2" s="2" t="s">
        <v>1</v>
      </c>
      <c r="B2" s="2"/>
      <c r="C2" s="2"/>
      <c r="D2" s="2"/>
    </row>
    <row r="3" ht="15" customHeight="1" spans="1:4" x14ac:dyDescent="0.25">
      <c r="A3" s="3" t="s">
        <v>2</v>
      </c>
      <c r="B3" s="3"/>
      <c r="C3" s="3"/>
      <c r="D3" s="3"/>
    </row>
    <row r="5" spans="1:1" x14ac:dyDescent="0.25">
      <c r="A5" s="4" t="s">
        <v>3</v>
      </c>
    </row>
    <row r="6" spans="1:3" x14ac:dyDescent="0.25">
      <c r="A6" s="5" t="s">
        <v>4</v>
      </c>
      <c r="B6" s="5" t="s">
        <v>5</v>
      </c>
      <c r="C6" s="5" t="s">
        <v>6</v>
      </c>
    </row>
    <row r="7" ht="18" customHeight="1" spans="1:3" x14ac:dyDescent="0.25">
      <c r="A7" s="6" t="s">
        <v>7</v>
      </c>
      <c r="B7" s="7">
        <v>57000</v>
      </c>
      <c r="C7" s="8"/>
    </row>
    <row r="8" ht="28" customHeight="1" spans="1:3" x14ac:dyDescent="0.25">
      <c r="A8" s="6" t="s">
        <v>8</v>
      </c>
      <c r="B8" s="7">
        <v>3000</v>
      </c>
      <c r="C8" s="8"/>
    </row>
    <row r="9" ht="18" customHeight="1" spans="1:3" x14ac:dyDescent="0.25">
      <c r="A9" s="6" t="s">
        <v>9</v>
      </c>
      <c r="B9" s="9">
        <f>B7+B8</f>
        <v>60000</v>
      </c>
      <c r="C9" s="9">
        <f>IFERROR(C7+C8,"")</f>
      </c>
    </row>
    <row r="10" ht="18" customHeight="1" spans="1:3" x14ac:dyDescent="0.25">
      <c r="A10" s="6" t="s">
        <v>10</v>
      </c>
      <c r="B10" s="10">
        <v>48</v>
      </c>
      <c r="C10" s="11"/>
    </row>
    <row r="11" ht="28" customHeight="1" spans="1:3" x14ac:dyDescent="0.25">
      <c r="A11" s="6" t="s">
        <v>11</v>
      </c>
      <c r="B11" s="10">
        <v>25</v>
      </c>
      <c r="C11" s="11"/>
    </row>
    <row r="12" ht="18" customHeight="1" spans="1:3" x14ac:dyDescent="0.25">
      <c r="A12" s="6" t="s">
        <v>12</v>
      </c>
      <c r="B12" s="12">
        <f>B10*B11</f>
        <v>1200</v>
      </c>
      <c r="C12" s="12">
        <f>IFERROR(C10*C11,"")</f>
      </c>
    </row>
    <row r="13" ht="18" customHeight="1" spans="1:3" x14ac:dyDescent="0.25">
      <c r="A13" s="6" t="s">
        <v>13</v>
      </c>
      <c r="B13" s="13">
        <f>B9/B12</f>
        <v>50</v>
      </c>
      <c r="C13" s="13">
        <f>IFERROR(C9/C12,"")</f>
      </c>
    </row>
    <row r="15" spans="1:1" x14ac:dyDescent="0.25">
      <c r="A15" s="4" t="s">
        <v>14</v>
      </c>
    </row>
    <row r="16" spans="1:3" x14ac:dyDescent="0.25">
      <c r="A16" s="5" t="s">
        <v>4</v>
      </c>
      <c r="B16" s="5" t="s">
        <v>5</v>
      </c>
      <c r="C16" s="5" t="s">
        <v>6</v>
      </c>
    </row>
    <row r="17" ht="18" customHeight="1" spans="1:3" x14ac:dyDescent="0.25">
      <c r="A17" s="6" t="s">
        <v>15</v>
      </c>
      <c r="B17" s="10">
        <v>10</v>
      </c>
      <c r="C17" s="11"/>
    </row>
    <row r="18" ht="18" customHeight="1" spans="1:3" x14ac:dyDescent="0.25">
      <c r="A18" s="6" t="s">
        <v>16</v>
      </c>
      <c r="B18" s="10">
        <v>30</v>
      </c>
      <c r="C18" s="11"/>
    </row>
    <row r="19" ht="18" customHeight="1" spans="1:3" x14ac:dyDescent="0.25">
      <c r="A19" s="6" t="s">
        <v>17</v>
      </c>
      <c r="B19" s="10">
        <v>5</v>
      </c>
      <c r="C19" s="11"/>
    </row>
    <row r="20" ht="18" customHeight="1" spans="1:3" x14ac:dyDescent="0.25">
      <c r="A20" s="6" t="s">
        <v>18</v>
      </c>
      <c r="B20" s="14">
        <f>(B17+B18+B19)/60</f>
        <v>0.75</v>
      </c>
      <c r="C20" s="14">
        <f>IFERROR((C17+C18+C19)/60,"")</f>
      </c>
    </row>
    <row r="21" ht="15" customHeight="1" spans="1:4" x14ac:dyDescent="0.25">
      <c r="A21" s="2" t="s">
        <v>19</v>
      </c>
      <c r="B21" s="2"/>
      <c r="C21" s="2"/>
      <c r="D21" s="2"/>
    </row>
    <row r="23" spans="1:1" x14ac:dyDescent="0.25">
      <c r="A23" s="4" t="s">
        <v>20</v>
      </c>
    </row>
    <row r="24" spans="1:3" x14ac:dyDescent="0.25">
      <c r="A24" s="5" t="s">
        <v>4</v>
      </c>
      <c r="B24" s="5" t="s">
        <v>5</v>
      </c>
      <c r="C24" s="5" t="s">
        <v>6</v>
      </c>
    </row>
    <row r="25" ht="18" customHeight="1" spans="1:3" x14ac:dyDescent="0.25">
      <c r="A25" s="6" t="s">
        <v>21</v>
      </c>
      <c r="B25" s="13">
        <f>B13*B20</f>
        <v>37.5</v>
      </c>
      <c r="C25" s="13">
        <f>IFERROR(C13*C20,"")</f>
      </c>
    </row>
    <row r="26" ht="18" customHeight="1" spans="1:3" x14ac:dyDescent="0.25">
      <c r="A26" s="6" t="s">
        <v>22</v>
      </c>
      <c r="B26" s="10">
        <v>5</v>
      </c>
      <c r="C26" s="11"/>
    </row>
    <row r="27" ht="18" customHeight="1" spans="1:3" x14ac:dyDescent="0.25">
      <c r="A27" s="6" t="s">
        <v>23</v>
      </c>
      <c r="B27" s="15">
        <v>0.7</v>
      </c>
      <c r="C27" s="16"/>
    </row>
    <row r="28" ht="18" customHeight="1" spans="1:3" x14ac:dyDescent="0.25">
      <c r="A28" s="6" t="s">
        <v>24</v>
      </c>
      <c r="B28" s="13">
        <f>B26*B27</f>
        <v>3.5</v>
      </c>
      <c r="C28" s="13">
        <f>IFERROR(C26*C27,"")</f>
      </c>
    </row>
    <row r="29" ht="18" customHeight="1" spans="1:3" x14ac:dyDescent="0.25">
      <c r="A29" s="6" t="s">
        <v>25</v>
      </c>
      <c r="B29" s="9">
        <f>CEILING(B25+B28,5)</f>
        <v>45</v>
      </c>
      <c r="C29" s="9">
        <f>IFERROR(CEILING(C25+C28,5),"")</f>
      </c>
    </row>
    <row r="31" spans="1:1" x14ac:dyDescent="0.25">
      <c r="A31" s="4" t="s">
        <v>26</v>
      </c>
    </row>
    <row r="32" spans="1:3" x14ac:dyDescent="0.25">
      <c r="A32" s="5" t="s">
        <v>4</v>
      </c>
      <c r="B32" s="5" t="s">
        <v>5</v>
      </c>
      <c r="C32" s="5" t="s">
        <v>6</v>
      </c>
    </row>
    <row r="33" ht="18" customHeight="1" spans="1:3" x14ac:dyDescent="0.25">
      <c r="A33" s="6" t="s">
        <v>27</v>
      </c>
      <c r="B33" s="17">
        <v>4.33</v>
      </c>
      <c r="C33" s="18"/>
    </row>
    <row r="34" ht="18" customHeight="1" spans="1:3" x14ac:dyDescent="0.25">
      <c r="A34" s="6" t="s">
        <v>28</v>
      </c>
      <c r="B34" s="9">
        <f>ROUND(B29*B33/5,0)*5</f>
        <v>195</v>
      </c>
      <c r="C34" s="9">
        <f>IFERROR(ROUND(C29*C33/5,0)*5,"")</f>
      </c>
    </row>
    <row r="36" spans="1:1" x14ac:dyDescent="0.25">
      <c r="A36" s="4" t="s">
        <v>29</v>
      </c>
    </row>
    <row r="37" ht="28" customHeight="1" spans="1:4" x14ac:dyDescent="0.25">
      <c r="A37" s="2" t="s">
        <v>30</v>
      </c>
      <c r="B37" s="2"/>
      <c r="C37" s="2"/>
      <c r="D37" s="2"/>
    </row>
    <row r="38" spans="1:4" x14ac:dyDescent="0.25">
      <c r="A38" s="5" t="s">
        <v>31</v>
      </c>
      <c r="B38" s="5" t="s">
        <v>32</v>
      </c>
      <c r="C38" s="5" t="s">
        <v>33</v>
      </c>
      <c r="D38" s="5" t="s">
        <v>34</v>
      </c>
    </row>
    <row r="39" ht="18" customHeight="1" spans="1:4" x14ac:dyDescent="0.25">
      <c r="A39" s="19" t="s">
        <v>4</v>
      </c>
      <c r="B39" s="20"/>
      <c r="C39" s="20"/>
      <c r="D39" s="20"/>
    </row>
    <row r="40" ht="18" customHeight="1" spans="1:4" x14ac:dyDescent="0.25">
      <c r="A40" s="19" t="s">
        <v>4</v>
      </c>
      <c r="B40" s="20"/>
      <c r="C40" s="20"/>
      <c r="D40" s="20"/>
    </row>
    <row r="41" ht="18" customHeight="1" spans="1:4" x14ac:dyDescent="0.25">
      <c r="A41" s="19" t="s">
        <v>4</v>
      </c>
      <c r="B41" s="20"/>
      <c r="C41" s="20"/>
      <c r="D41" s="20"/>
    </row>
    <row r="43" spans="1:1" x14ac:dyDescent="0.25">
      <c r="A43" s="4" t="s">
        <v>35</v>
      </c>
    </row>
    <row r="44" spans="1:2" x14ac:dyDescent="0.25">
      <c r="A44" s="5" t="s">
        <v>36</v>
      </c>
      <c r="B44" s="5" t="s">
        <v>37</v>
      </c>
    </row>
    <row r="45" ht="18" customHeight="1" spans="1:2" x14ac:dyDescent="0.25">
      <c r="A45" s="6" t="s">
        <v>38</v>
      </c>
      <c r="B45" s="20"/>
    </row>
    <row r="46" ht="18" customHeight="1" spans="1:2" x14ac:dyDescent="0.25">
      <c r="A46" s="6" t="s">
        <v>39</v>
      </c>
      <c r="B46" s="20"/>
    </row>
    <row r="47" ht="18" customHeight="1" spans="1:2" x14ac:dyDescent="0.25">
      <c r="A47" s="6" t="s">
        <v>40</v>
      </c>
      <c r="B47" s="20"/>
    </row>
    <row r="48" ht="18" customHeight="1" spans="1:2" x14ac:dyDescent="0.25">
      <c r="A48" s="6" t="s">
        <v>41</v>
      </c>
      <c r="B48" s="20"/>
    </row>
    <row r="49" ht="18" customHeight="1" spans="1:2" x14ac:dyDescent="0.25">
      <c r="A49" s="6" t="s">
        <v>42</v>
      </c>
      <c r="B49" s="20"/>
    </row>
    <row r="50" ht="18" customHeight="1" spans="1:2" x14ac:dyDescent="0.25">
      <c r="A50" s="6" t="s">
        <v>43</v>
      </c>
      <c r="B50" s="20"/>
    </row>
    <row r="51" ht="18" customHeight="1" spans="1:2" x14ac:dyDescent="0.25">
      <c r="A51" s="6" t="s">
        <v>44</v>
      </c>
      <c r="B51" s="20"/>
    </row>
    <row r="53" spans="1:1" x14ac:dyDescent="0.25">
      <c r="A53" s="4" t="s">
        <v>45</v>
      </c>
    </row>
    <row r="54" ht="15" customHeight="1" spans="1:4" x14ac:dyDescent="0.25">
      <c r="A54" s="21" t="s">
        <v>46</v>
      </c>
      <c r="B54" s="21"/>
      <c r="C54" s="21"/>
      <c r="D54" s="21"/>
    </row>
    <row r="55" ht="15" customHeight="1" spans="1:4" x14ac:dyDescent="0.25">
      <c r="A55" s="21" t="s">
        <v>47</v>
      </c>
      <c r="B55" s="21"/>
      <c r="C55" s="21"/>
      <c r="D55" s="21"/>
    </row>
    <row r="56" ht="15" customHeight="1" spans="1:4" x14ac:dyDescent="0.25">
      <c r="A56" s="21" t="s">
        <v>48</v>
      </c>
      <c r="B56" s="21"/>
      <c r="C56" s="21"/>
      <c r="D56" s="21"/>
    </row>
    <row r="58" ht="15" customHeight="1" spans="1:4" x14ac:dyDescent="0.25">
      <c r="A58" s="2" t="s">
        <v>49</v>
      </c>
      <c r="B58" s="2"/>
      <c r="C58" s="2"/>
      <c r="D58" s="2"/>
    </row>
  </sheetData>
  <mergeCells count="8">
    <mergeCell ref="A2:D2"/>
    <mergeCell ref="A3:D3"/>
    <mergeCell ref="A21:D21"/>
    <mergeCell ref="A37:D37"/>
    <mergeCell ref="A54:D54"/>
    <mergeCell ref="A55:D55"/>
    <mergeCell ref="A56:D56"/>
    <mergeCell ref="A58:D58"/>
  </mergeCells>
  <pageMargins left="0.7" right="0.7" top="0.75" bottom="0.75"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Roundwright</dc:creator>
  <dc:title/>
  <dc:subject/>
  <dc:description/>
  <cp:keywords/>
  <cp:category/>
  <cp:lastModifiedBy>Unknown</cp:lastModifiedBy>
  <dcterms:created xsi:type="dcterms:W3CDTF">2026-10-13T03:36:25Z</dcterms:created>
  <dcterms:modified xsi:type="dcterms:W3CDTF">2026-10-13T03:36:25Z</dcterms:modified>
</cp:coreProperties>
</file>